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8195" windowHeight="1335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3"/>
</calcChain>
</file>

<file path=xl/sharedStrings.xml><?xml version="1.0" encoding="utf-8"?>
<sst xmlns="http://schemas.openxmlformats.org/spreadsheetml/2006/main" count="297" uniqueCount="139">
  <si>
    <t>NR</t>
  </si>
  <si>
    <t>CODICE</t>
  </si>
  <si>
    <t>POS.</t>
  </si>
  <si>
    <t>DESCRIPTION CABLES</t>
  </si>
  <si>
    <t>1-2</t>
  </si>
  <si>
    <t>27/ 26</t>
  </si>
  <si>
    <t>2 Cables black - connector 80A -1/2-</t>
  </si>
  <si>
    <t>3-4</t>
  </si>
  <si>
    <t>25/+14-15-16/-F10</t>
  </si>
  <si>
    <t>2 Cables black-red + connect. 80A -3/4-</t>
  </si>
  <si>
    <t>5-6</t>
  </si>
  <si>
    <t>34/- F11/+15</t>
  </si>
  <si>
    <t>2 Cables black-red + connect. 80A -5/6-</t>
  </si>
  <si>
    <t>7-8</t>
  </si>
  <si>
    <t>- F13/+ 16/40</t>
  </si>
  <si>
    <t>2 Cables black-red + connect. 30A -7/8-</t>
  </si>
  <si>
    <t>9-10</t>
  </si>
  <si>
    <t>28/19</t>
  </si>
  <si>
    <t>2 Cables black-red -9/10-</t>
  </si>
  <si>
    <t>F12/- 19</t>
  </si>
  <si>
    <t>Cable black -11-</t>
  </si>
  <si>
    <t>14/+ 19</t>
  </si>
  <si>
    <t>Cable red -12-</t>
  </si>
  <si>
    <t>F10-F12/-17</t>
  </si>
  <si>
    <t>Cable black -13-</t>
  </si>
  <si>
    <t>14/+17</t>
  </si>
  <si>
    <t>Cable red -14-</t>
  </si>
  <si>
    <t>F11-F13/15-16</t>
  </si>
  <si>
    <t>Cable blue with diode -15-</t>
  </si>
  <si>
    <t>8/5</t>
  </si>
  <si>
    <t>Cable red -16-</t>
  </si>
  <si>
    <t>32/33</t>
  </si>
  <si>
    <t>Cable black -18-</t>
  </si>
  <si>
    <t>F11-F13/11</t>
  </si>
  <si>
    <t>2 Cables black -19-</t>
  </si>
  <si>
    <t>10/5</t>
  </si>
  <si>
    <t>Cable red -20-</t>
  </si>
  <si>
    <t>11/8-10</t>
  </si>
  <si>
    <t>2 Cables black+diodes+resistances -21-</t>
  </si>
  <si>
    <t>17A/1</t>
  </si>
  <si>
    <t>Cable red -22-</t>
  </si>
  <si>
    <t>11/1-7</t>
  </si>
  <si>
    <t>2 Cables black+diodes+resistances -23-</t>
  </si>
  <si>
    <t>38/17</t>
  </si>
  <si>
    <t>2 Cables blue-brown -24-</t>
  </si>
  <si>
    <t>13/17-7</t>
  </si>
  <si>
    <t>2 Cables blue-brown -25-</t>
  </si>
  <si>
    <t>39/ 17-19</t>
  </si>
  <si>
    <t>2 Cables blue-brown with diode -26-</t>
  </si>
  <si>
    <t>14/17A</t>
  </si>
  <si>
    <t>Cable red -27-</t>
  </si>
  <si>
    <t>18/19-17- 7</t>
  </si>
  <si>
    <t>7 Cables -28-</t>
  </si>
  <si>
    <t>9/ 6</t>
  </si>
  <si>
    <t>Cable flat -29-</t>
  </si>
  <si>
    <t>8-10-38</t>
  </si>
  <si>
    <t>Diode 1N4007 with faston -30-</t>
  </si>
  <si>
    <t>3/ 14</t>
  </si>
  <si>
    <t>2 Cables blue-brown -31-</t>
  </si>
  <si>
    <t>35/ 37</t>
  </si>
  <si>
    <t>2 Cables black -33-</t>
  </si>
  <si>
    <t>24/ 18-</t>
  </si>
  <si>
    <t>2 Cables blue-brown -34-</t>
  </si>
  <si>
    <t>A</t>
  </si>
  <si>
    <t>17/19 /7/2/5/8</t>
  </si>
  <si>
    <t>Cable with terminal board -A-</t>
  </si>
  <si>
    <t>B</t>
  </si>
  <si>
    <t>17/14</t>
  </si>
  <si>
    <t>Cable with terminal board -B-</t>
  </si>
  <si>
    <t>C</t>
  </si>
  <si>
    <t>17/ 15-16</t>
  </si>
  <si>
    <t>Cable with terminal board -C-</t>
  </si>
  <si>
    <t>D</t>
  </si>
  <si>
    <t>17/10/8/5</t>
  </si>
  <si>
    <t>Cable with terminal board -D-</t>
  </si>
  <si>
    <t>E</t>
  </si>
  <si>
    <t>17/ 12/ 2/ 13/7</t>
  </si>
  <si>
    <t>Cable with terminal board -E-</t>
  </si>
  <si>
    <t>F</t>
  </si>
  <si>
    <t>17/ 4</t>
  </si>
  <si>
    <t>Cable with terminal board -F-</t>
  </si>
  <si>
    <t>G</t>
  </si>
  <si>
    <t>17/ 9</t>
  </si>
  <si>
    <t>Cable with terminal board -G-</t>
  </si>
  <si>
    <t>H</t>
  </si>
  <si>
    <t>17/ 7- 2/ 5-4/8</t>
  </si>
  <si>
    <t>Cable with terminal board -H-</t>
  </si>
  <si>
    <t>I</t>
  </si>
  <si>
    <t>17/ 30/31-32-33</t>
  </si>
  <si>
    <t>Cable with terminal board -I-</t>
  </si>
  <si>
    <t>L</t>
  </si>
  <si>
    <t>17/ 41/ 42-43</t>
  </si>
  <si>
    <t>Cable with terminal board -L-</t>
  </si>
  <si>
    <t>Battery cable with charger (Fr) plug  D/CRS</t>
  </si>
  <si>
    <t>Wiring Harness, Solution Pump</t>
  </si>
  <si>
    <t>Diode w/ Terminal</t>
  </si>
  <si>
    <t>Cable</t>
  </si>
  <si>
    <t>Cable, Tripla</t>
  </si>
  <si>
    <t>Wiring Harness, 4 x 0,5 x 650 E block connector</t>
  </si>
  <si>
    <t>Wiring Harness, H block connector</t>
  </si>
  <si>
    <t>407263</t>
  </si>
  <si>
    <t>406344</t>
  </si>
  <si>
    <t>E83583</t>
  </si>
  <si>
    <t>209736</t>
  </si>
  <si>
    <t>406346</t>
  </si>
  <si>
    <t>406347</t>
  </si>
  <si>
    <t>406348</t>
  </si>
  <si>
    <t>406349</t>
  </si>
  <si>
    <t>407270</t>
  </si>
  <si>
    <t>407283</t>
  </si>
  <si>
    <t>407284</t>
  </si>
  <si>
    <t>407274</t>
  </si>
  <si>
    <t>407285</t>
  </si>
  <si>
    <t>407286</t>
  </si>
  <si>
    <t>407287</t>
  </si>
  <si>
    <t>407288</t>
  </si>
  <si>
    <t>407289</t>
  </si>
  <si>
    <t>407290</t>
  </si>
  <si>
    <t>407291</t>
  </si>
  <si>
    <t>E86166</t>
  </si>
  <si>
    <t>405815</t>
  </si>
  <si>
    <t>405816</t>
  </si>
  <si>
    <t>407175</t>
  </si>
  <si>
    <t>E82386</t>
  </si>
  <si>
    <t>405817</t>
  </si>
  <si>
    <t>E81658</t>
  </si>
  <si>
    <t>406322</t>
  </si>
  <si>
    <t>E82548</t>
  </si>
  <si>
    <t>E82556</t>
  </si>
  <si>
    <t>E82554</t>
  </si>
  <si>
    <t>E82549</t>
  </si>
  <si>
    <t>E82553</t>
  </si>
  <si>
    <t>E82560</t>
  </si>
  <si>
    <t>E82555</t>
  </si>
  <si>
    <t>E82552</t>
  </si>
  <si>
    <t>E82468</t>
  </si>
  <si>
    <t>E82543</t>
  </si>
  <si>
    <t>SKU</t>
  </si>
  <si>
    <t>Description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</si>
</sst>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000000"/>
      <name val="Verdana Bold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indent="1"/>
    </xf>
    <xf numFmtId="49" fontId="4" fillId="0" borderId="1" xfId="0" applyNumberFormat="1" applyFont="1" applyBorder="1" applyAlignment="1">
      <alignment horizontal="left" indent="1"/>
    </xf>
    <xf numFmtId="49" fontId="4" fillId="0" borderId="1" xfId="0" applyNumberFormat="1" applyFont="1" applyBorder="1" applyAlignment="1">
      <alignment horizontal="left" indent="5"/>
    </xf>
    <xf numFmtId="49" fontId="4" fillId="0" borderId="1" xfId="0" applyNumberFormat="1" applyFont="1" applyBorder="1" applyAlignment="1">
      <alignment horizontal="left" indent="7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9"/>
  <sheetViews>
    <sheetView workbookViewId="0">
      <selection sqref="A1:F39"/>
    </sheetView>
  </sheetViews>
  <sheetFormatPr defaultRowHeight="15"/>
  <cols>
    <col min="1" max="1" width="4.28515625" customWidth="1"/>
    <col min="2" max="2" width="12.7109375" style="11" customWidth="1"/>
    <col min="3" max="3" width="14.28515625" style="1" bestFit="1" customWidth="1"/>
    <col min="4" max="4" width="14.28515625" style="1" customWidth="1"/>
    <col min="5" max="5" width="16.85546875" bestFit="1" customWidth="1"/>
    <col min="6" max="6" width="28.85546875" customWidth="1"/>
    <col min="7" max="7" width="40.28515625" style="6" customWidth="1"/>
    <col min="8" max="8" width="25" customWidth="1"/>
    <col min="9" max="9" width="40.140625" customWidth="1"/>
    <col min="10" max="10" width="25" customWidth="1"/>
  </cols>
  <sheetData>
    <row r="2" spans="2:9">
      <c r="B2" s="8" t="s">
        <v>0</v>
      </c>
      <c r="C2" s="2" t="s">
        <v>1</v>
      </c>
      <c r="D2" s="2"/>
      <c r="E2" s="2" t="s">
        <v>2</v>
      </c>
      <c r="F2" s="2"/>
      <c r="G2" s="5" t="s">
        <v>3</v>
      </c>
    </row>
    <row r="3" spans="2:9">
      <c r="B3" s="9" t="s">
        <v>4</v>
      </c>
      <c r="C3" s="3">
        <v>407263</v>
      </c>
      <c r="D3" s="3" t="s">
        <v>100</v>
      </c>
      <c r="E3" s="3" t="s">
        <v>5</v>
      </c>
      <c r="F3" s="3" t="s">
        <v>6</v>
      </c>
      <c r="G3" s="4" t="s">
        <v>6</v>
      </c>
      <c r="H3" s="7" t="str">
        <f>LEFT(IFERROR(VLOOKUP(TRIM(C3),[1]!Table_Query_from_BetcoViews[[AlternateID]:[MainSKU]],4,FALSE),C3),6)</f>
        <v>407263</v>
      </c>
      <c r="I3" s="7" t="str">
        <f>IFERROR(VLOOKUP(TRIM(C3),[1]!Table_Query_from_BetcoViews[[AlternateID]:[ItemDescr2]],5,FALSE),G3)</f>
        <v>2 Cables black - connector 80A -1/2-</v>
      </c>
    </row>
    <row r="4" spans="2:9">
      <c r="B4" s="9" t="s">
        <v>7</v>
      </c>
      <c r="C4" s="3">
        <v>406344</v>
      </c>
      <c r="D4" s="3" t="s">
        <v>101</v>
      </c>
      <c r="E4" s="3" t="s">
        <v>8</v>
      </c>
      <c r="F4" s="3" t="s">
        <v>9</v>
      </c>
      <c r="G4" s="4" t="s">
        <v>9</v>
      </c>
      <c r="H4" s="7" t="str">
        <f>LEFT(IFERROR(VLOOKUP(TRIM(C4),[1]!Table_Query_from_BetcoViews[[AlternateID]:[MainSKU]],4,FALSE),C4),6)</f>
        <v>406344</v>
      </c>
      <c r="I4" s="7" t="str">
        <f>IFERROR(VLOOKUP(TRIM(C4),[1]!Table_Query_from_BetcoViews[[AlternateID]:[ItemDescr2]],5,FALSE),G4)</f>
        <v>2 Cables black-red + connect. 80A -3/4-</v>
      </c>
    </row>
    <row r="5" spans="2:9">
      <c r="B5" s="9" t="s">
        <v>10</v>
      </c>
      <c r="C5" s="3">
        <v>406345</v>
      </c>
      <c r="D5" s="3" t="s">
        <v>102</v>
      </c>
      <c r="E5" s="3" t="s">
        <v>11</v>
      </c>
      <c r="F5" s="3" t="s">
        <v>93</v>
      </c>
      <c r="G5" s="4" t="s">
        <v>12</v>
      </c>
      <c r="H5" s="7" t="str">
        <f>LEFT(IFERROR(VLOOKUP(TRIM(C5),[1]!Table_Query_from_BetcoViews[[AlternateID]:[MainSKU]],4,FALSE),C5),6)</f>
        <v>E83583</v>
      </c>
      <c r="I5" s="7" t="str">
        <f>IFERROR(VLOOKUP(TRIM(C5),[1]!Table_Query_from_BetcoViews[[AlternateID]:[ItemDescr2]],5,FALSE),G5)</f>
        <v>Battery cable with charger (Fr) plug  D/CRS</v>
      </c>
    </row>
    <row r="6" spans="2:9">
      <c r="B6" s="9" t="s">
        <v>13</v>
      </c>
      <c r="C6" s="3">
        <v>209736</v>
      </c>
      <c r="D6" s="3" t="s">
        <v>103</v>
      </c>
      <c r="E6" s="3" t="s">
        <v>14</v>
      </c>
      <c r="F6" s="3" t="s">
        <v>15</v>
      </c>
      <c r="G6" s="4" t="s">
        <v>15</v>
      </c>
      <c r="H6" s="7" t="str">
        <f>LEFT(IFERROR(VLOOKUP(TRIM(C6),[1]!Table_Query_from_BetcoViews[[AlternateID]:[MainSKU]],4,FALSE),C6),6)</f>
        <v>209736</v>
      </c>
      <c r="I6" s="7" t="str">
        <f>IFERROR(VLOOKUP(TRIM(C6),[1]!Table_Query_from_BetcoViews[[AlternateID]:[ItemDescr2]],5,FALSE),G6)</f>
        <v>2 Cables black-red + connect. 30A -7/8-</v>
      </c>
    </row>
    <row r="7" spans="2:9">
      <c r="B7" s="9" t="s">
        <v>16</v>
      </c>
      <c r="C7" s="3">
        <v>406346</v>
      </c>
      <c r="D7" s="3" t="s">
        <v>104</v>
      </c>
      <c r="E7" s="3" t="s">
        <v>17</v>
      </c>
      <c r="F7" s="3" t="s">
        <v>18</v>
      </c>
      <c r="G7" s="4" t="s">
        <v>18</v>
      </c>
      <c r="H7" s="7" t="str">
        <f>LEFT(IFERROR(VLOOKUP(TRIM(C7),[1]!Table_Query_from_BetcoViews[[AlternateID]:[MainSKU]],4,FALSE),C7),6)</f>
        <v>406346</v>
      </c>
      <c r="I7" s="7" t="str">
        <f>IFERROR(VLOOKUP(TRIM(C7),[1]!Table_Query_from_BetcoViews[[AlternateID]:[ItemDescr2]],5,FALSE),G7)</f>
        <v>2 Cables black-red -9/10-</v>
      </c>
    </row>
    <row r="8" spans="2:9">
      <c r="B8" s="10">
        <v>11</v>
      </c>
      <c r="C8" s="3">
        <v>406347</v>
      </c>
      <c r="D8" s="3" t="s">
        <v>105</v>
      </c>
      <c r="E8" s="3" t="s">
        <v>19</v>
      </c>
      <c r="F8" s="3" t="s">
        <v>20</v>
      </c>
      <c r="G8" s="4" t="s">
        <v>20</v>
      </c>
      <c r="H8" s="7" t="str">
        <f>LEFT(IFERROR(VLOOKUP(TRIM(C8),[1]!Table_Query_from_BetcoViews[[AlternateID]:[MainSKU]],4,FALSE),C8),6)</f>
        <v>406347</v>
      </c>
      <c r="I8" s="7" t="str">
        <f>IFERROR(VLOOKUP(TRIM(C8),[1]!Table_Query_from_BetcoViews[[AlternateID]:[ItemDescr2]],5,FALSE),G8)</f>
        <v>Cable black -11-</v>
      </c>
    </row>
    <row r="9" spans="2:9">
      <c r="B9" s="10">
        <v>12</v>
      </c>
      <c r="C9" s="3">
        <v>406348</v>
      </c>
      <c r="D9" s="3" t="s">
        <v>106</v>
      </c>
      <c r="E9" s="3" t="s">
        <v>21</v>
      </c>
      <c r="F9" s="3" t="s">
        <v>22</v>
      </c>
      <c r="G9" s="4" t="s">
        <v>22</v>
      </c>
      <c r="H9" s="7" t="str">
        <f>LEFT(IFERROR(VLOOKUP(TRIM(C9),[1]!Table_Query_from_BetcoViews[[AlternateID]:[MainSKU]],4,FALSE),C9),6)</f>
        <v>406348</v>
      </c>
      <c r="I9" s="7" t="str">
        <f>IFERROR(VLOOKUP(TRIM(C9),[1]!Table_Query_from_BetcoViews[[AlternateID]:[ItemDescr2]],5,FALSE),G9)</f>
        <v>Cable red -12-</v>
      </c>
    </row>
    <row r="10" spans="2:9">
      <c r="B10" s="10">
        <v>13</v>
      </c>
      <c r="C10" s="3">
        <v>406349</v>
      </c>
      <c r="D10" s="3" t="s">
        <v>107</v>
      </c>
      <c r="E10" s="3" t="s">
        <v>23</v>
      </c>
      <c r="F10" s="3" t="s">
        <v>24</v>
      </c>
      <c r="G10" s="4" t="s">
        <v>24</v>
      </c>
      <c r="H10" s="7" t="str">
        <f>LEFT(IFERROR(VLOOKUP(TRIM(C10),[1]!Table_Query_from_BetcoViews[[AlternateID]:[MainSKU]],4,FALSE),C10),6)</f>
        <v>406349</v>
      </c>
      <c r="I10" s="7" t="str">
        <f>IFERROR(VLOOKUP(TRIM(C10),[1]!Table_Query_from_BetcoViews[[AlternateID]:[ItemDescr2]],5,FALSE),G10)</f>
        <v>Cable black -13-</v>
      </c>
    </row>
    <row r="11" spans="2:9">
      <c r="B11" s="10">
        <v>14</v>
      </c>
      <c r="C11" s="3">
        <v>407270</v>
      </c>
      <c r="D11" s="3" t="s">
        <v>108</v>
      </c>
      <c r="E11" s="3" t="s">
        <v>25</v>
      </c>
      <c r="F11" s="3" t="s">
        <v>26</v>
      </c>
      <c r="G11" s="4" t="s">
        <v>26</v>
      </c>
      <c r="H11" s="7" t="str">
        <f>LEFT(IFERROR(VLOOKUP(TRIM(C11),[1]!Table_Query_from_BetcoViews[[AlternateID]:[MainSKU]],4,FALSE),C11),6)</f>
        <v>407270</v>
      </c>
      <c r="I11" s="7" t="str">
        <f>IFERROR(VLOOKUP(TRIM(C11),[1]!Table_Query_from_BetcoViews[[AlternateID]:[ItemDescr2]],5,FALSE),G11)</f>
        <v>Cable red -14-</v>
      </c>
    </row>
    <row r="12" spans="2:9">
      <c r="B12" s="10">
        <v>15</v>
      </c>
      <c r="C12" s="3">
        <v>407283</v>
      </c>
      <c r="D12" s="3" t="s">
        <v>109</v>
      </c>
      <c r="E12" s="3" t="s">
        <v>27</v>
      </c>
      <c r="F12" s="3" t="s">
        <v>28</v>
      </c>
      <c r="G12" s="4" t="s">
        <v>28</v>
      </c>
      <c r="H12" s="7" t="str">
        <f>LEFT(IFERROR(VLOOKUP(TRIM(C12),[1]!Table_Query_from_BetcoViews[[AlternateID]:[MainSKU]],4,FALSE),C12),6)</f>
        <v>407283</v>
      </c>
      <c r="I12" s="7" t="str">
        <f>IFERROR(VLOOKUP(TRIM(C12),[1]!Table_Query_from_BetcoViews[[AlternateID]:[ItemDescr2]],5,FALSE),G12)</f>
        <v>Cable blue with diode -15-</v>
      </c>
    </row>
    <row r="13" spans="2:9">
      <c r="B13" s="10">
        <v>16</v>
      </c>
      <c r="C13" s="3">
        <v>407284</v>
      </c>
      <c r="D13" s="3" t="s">
        <v>110</v>
      </c>
      <c r="E13" s="3" t="s">
        <v>29</v>
      </c>
      <c r="F13" s="3" t="s">
        <v>30</v>
      </c>
      <c r="G13" s="4" t="s">
        <v>30</v>
      </c>
      <c r="H13" s="7" t="str">
        <f>LEFT(IFERROR(VLOOKUP(TRIM(C13),[1]!Table_Query_from_BetcoViews[[AlternateID]:[MainSKU]],4,FALSE),C13),6)</f>
        <v>407284</v>
      </c>
      <c r="I13" s="7" t="str">
        <f>IFERROR(VLOOKUP(TRIM(C13),[1]!Table_Query_from_BetcoViews[[AlternateID]:[ItemDescr2]],5,FALSE),G13)</f>
        <v>Cable red -16-</v>
      </c>
    </row>
    <row r="14" spans="2:9">
      <c r="B14" s="10">
        <v>18</v>
      </c>
      <c r="C14" s="3">
        <v>407274</v>
      </c>
      <c r="D14" s="3" t="s">
        <v>111</v>
      </c>
      <c r="E14" s="3" t="s">
        <v>31</v>
      </c>
      <c r="F14" s="3" t="s">
        <v>32</v>
      </c>
      <c r="G14" s="4" t="s">
        <v>32</v>
      </c>
      <c r="H14" s="7" t="str">
        <f>LEFT(IFERROR(VLOOKUP(TRIM(C14),[1]!Table_Query_from_BetcoViews[[AlternateID]:[MainSKU]],4,FALSE),C14),6)</f>
        <v>407274</v>
      </c>
      <c r="I14" s="7" t="str">
        <f>IFERROR(VLOOKUP(TRIM(C14),[1]!Table_Query_from_BetcoViews[[AlternateID]:[ItemDescr2]],5,FALSE),G14)</f>
        <v>Cable black -18-</v>
      </c>
    </row>
    <row r="15" spans="2:9">
      <c r="B15" s="10">
        <v>19</v>
      </c>
      <c r="C15" s="3">
        <v>407285</v>
      </c>
      <c r="D15" s="3" t="s">
        <v>112</v>
      </c>
      <c r="E15" s="3" t="s">
        <v>33</v>
      </c>
      <c r="F15" s="3" t="s">
        <v>34</v>
      </c>
      <c r="G15" s="4" t="s">
        <v>34</v>
      </c>
      <c r="H15" s="7" t="str">
        <f>LEFT(IFERROR(VLOOKUP(TRIM(C15),[1]!Table_Query_from_BetcoViews[[AlternateID]:[MainSKU]],4,FALSE),C15),6)</f>
        <v>407285</v>
      </c>
      <c r="I15" s="7" t="str">
        <f>IFERROR(VLOOKUP(TRIM(C15),[1]!Table_Query_from_BetcoViews[[AlternateID]:[ItemDescr2]],5,FALSE),G15)</f>
        <v>2 Cables black -19-</v>
      </c>
    </row>
    <row r="16" spans="2:9">
      <c r="B16" s="10">
        <v>20</v>
      </c>
      <c r="C16" s="3">
        <v>407286</v>
      </c>
      <c r="D16" s="3" t="s">
        <v>113</v>
      </c>
      <c r="E16" s="3" t="s">
        <v>35</v>
      </c>
      <c r="F16" s="3" t="s">
        <v>36</v>
      </c>
      <c r="G16" s="4" t="s">
        <v>36</v>
      </c>
      <c r="H16" s="7" t="str">
        <f>LEFT(IFERROR(VLOOKUP(TRIM(C16),[1]!Table_Query_from_BetcoViews[[AlternateID]:[MainSKU]],4,FALSE),C16),6)</f>
        <v>407286</v>
      </c>
      <c r="I16" s="7" t="str">
        <f>IFERROR(VLOOKUP(TRIM(C16),[1]!Table_Query_from_BetcoViews[[AlternateID]:[ItemDescr2]],5,FALSE),G16)</f>
        <v>Cable red -20-</v>
      </c>
    </row>
    <row r="17" spans="2:9">
      <c r="B17" s="10">
        <v>21</v>
      </c>
      <c r="C17" s="3">
        <v>407287</v>
      </c>
      <c r="D17" s="3" t="s">
        <v>114</v>
      </c>
      <c r="E17" s="3" t="s">
        <v>37</v>
      </c>
      <c r="F17" s="3" t="s">
        <v>38</v>
      </c>
      <c r="G17" s="4" t="s">
        <v>38</v>
      </c>
      <c r="H17" s="7" t="str">
        <f>LEFT(IFERROR(VLOOKUP(TRIM(C17),[1]!Table_Query_from_BetcoViews[[AlternateID]:[MainSKU]],4,FALSE),C17),6)</f>
        <v>407287</v>
      </c>
      <c r="I17" s="7" t="str">
        <f>IFERROR(VLOOKUP(TRIM(C17),[1]!Table_Query_from_BetcoViews[[AlternateID]:[ItemDescr2]],5,FALSE),G17)</f>
        <v>2 Cables black+diodes+resistances -21-</v>
      </c>
    </row>
    <row r="18" spans="2:9">
      <c r="B18" s="10">
        <v>22</v>
      </c>
      <c r="C18" s="3">
        <v>407288</v>
      </c>
      <c r="D18" s="3" t="s">
        <v>115</v>
      </c>
      <c r="E18" s="3" t="s">
        <v>39</v>
      </c>
      <c r="F18" s="3" t="s">
        <v>40</v>
      </c>
      <c r="G18" s="4" t="s">
        <v>40</v>
      </c>
      <c r="H18" s="7" t="str">
        <f>LEFT(IFERROR(VLOOKUP(TRIM(C18),[1]!Table_Query_from_BetcoViews[[AlternateID]:[MainSKU]],4,FALSE),C18),6)</f>
        <v>407288</v>
      </c>
      <c r="I18" s="7" t="str">
        <f>IFERROR(VLOOKUP(TRIM(C18),[1]!Table_Query_from_BetcoViews[[AlternateID]:[ItemDescr2]],5,FALSE),G18)</f>
        <v>Cable red -22-</v>
      </c>
    </row>
    <row r="19" spans="2:9">
      <c r="B19" s="10">
        <v>23</v>
      </c>
      <c r="C19" s="3">
        <v>407289</v>
      </c>
      <c r="D19" s="3" t="s">
        <v>116</v>
      </c>
      <c r="E19" s="3" t="s">
        <v>41</v>
      </c>
      <c r="F19" s="3" t="s">
        <v>42</v>
      </c>
      <c r="G19" s="4" t="s">
        <v>42</v>
      </c>
      <c r="H19" s="7" t="str">
        <f>LEFT(IFERROR(VLOOKUP(TRIM(C19),[1]!Table_Query_from_BetcoViews[[AlternateID]:[MainSKU]],4,FALSE),C19),6)</f>
        <v>407289</v>
      </c>
      <c r="I19" s="7" t="str">
        <f>IFERROR(VLOOKUP(TRIM(C19),[1]!Table_Query_from_BetcoViews[[AlternateID]:[ItemDescr2]],5,FALSE),G19)</f>
        <v>2 Cables black+diodes+resistances -23-</v>
      </c>
    </row>
    <row r="20" spans="2:9">
      <c r="B20" s="10">
        <v>24</v>
      </c>
      <c r="C20" s="3">
        <v>407290</v>
      </c>
      <c r="D20" s="3" t="s">
        <v>117</v>
      </c>
      <c r="E20" s="3" t="s">
        <v>43</v>
      </c>
      <c r="F20" s="3" t="s">
        <v>44</v>
      </c>
      <c r="G20" s="4" t="s">
        <v>44</v>
      </c>
      <c r="H20" s="7" t="str">
        <f>LEFT(IFERROR(VLOOKUP(TRIM(C20),[1]!Table_Query_from_BetcoViews[[AlternateID]:[MainSKU]],4,FALSE),C20),6)</f>
        <v>407290</v>
      </c>
      <c r="I20" s="7" t="str">
        <f>IFERROR(VLOOKUP(TRIM(C20),[1]!Table_Query_from_BetcoViews[[AlternateID]:[ItemDescr2]],5,FALSE),G20)</f>
        <v>2 Cables blue-brown -24-</v>
      </c>
    </row>
    <row r="21" spans="2:9">
      <c r="B21" s="10">
        <v>25</v>
      </c>
      <c r="C21" s="3">
        <v>407291</v>
      </c>
      <c r="D21" s="3" t="s">
        <v>118</v>
      </c>
      <c r="E21" s="3" t="s">
        <v>45</v>
      </c>
      <c r="F21" s="3" t="s">
        <v>46</v>
      </c>
      <c r="G21" s="4" t="s">
        <v>46</v>
      </c>
      <c r="H21" s="7" t="str">
        <f>LEFT(IFERROR(VLOOKUP(TRIM(C21),[1]!Table_Query_from_BetcoViews[[AlternateID]:[MainSKU]],4,FALSE),C21),6)</f>
        <v>407291</v>
      </c>
      <c r="I21" s="7" t="str">
        <f>IFERROR(VLOOKUP(TRIM(C21),[1]!Table_Query_from_BetcoViews[[AlternateID]:[ItemDescr2]],5,FALSE),G21)</f>
        <v>2 Cables blue-brown -25-</v>
      </c>
    </row>
    <row r="22" spans="2:9">
      <c r="B22" s="10">
        <v>26</v>
      </c>
      <c r="C22" s="3">
        <v>405814</v>
      </c>
      <c r="D22" s="3" t="s">
        <v>119</v>
      </c>
      <c r="E22" s="3" t="s">
        <v>47</v>
      </c>
      <c r="F22" s="3" t="s">
        <v>94</v>
      </c>
      <c r="G22" s="4" t="s">
        <v>48</v>
      </c>
      <c r="H22" s="7" t="str">
        <f>LEFT(IFERROR(VLOOKUP(TRIM(C22),[1]!Table_Query_from_BetcoViews[[AlternateID]:[MainSKU]],4,FALSE),C22),6)</f>
        <v>E86166</v>
      </c>
      <c r="I22" s="7" t="str">
        <f>IFERROR(VLOOKUP(TRIM(C22),[1]!Table_Query_from_BetcoViews[[AlternateID]:[ItemDescr2]],5,FALSE),G22)</f>
        <v>Wiring Harness, Solution Pump</v>
      </c>
    </row>
    <row r="23" spans="2:9">
      <c r="B23" s="10">
        <v>27</v>
      </c>
      <c r="C23" s="3">
        <v>405815</v>
      </c>
      <c r="D23" s="3" t="s">
        <v>120</v>
      </c>
      <c r="E23" s="3" t="s">
        <v>49</v>
      </c>
      <c r="F23" s="3" t="s">
        <v>50</v>
      </c>
      <c r="G23" s="4" t="s">
        <v>50</v>
      </c>
      <c r="H23" s="7" t="str">
        <f>LEFT(IFERROR(VLOOKUP(TRIM(C23),[1]!Table_Query_from_BetcoViews[[AlternateID]:[MainSKU]],4,FALSE),C23),6)</f>
        <v>405815</v>
      </c>
      <c r="I23" s="7" t="str">
        <f>IFERROR(VLOOKUP(TRIM(C23),[1]!Table_Query_from_BetcoViews[[AlternateID]:[ItemDescr2]],5,FALSE),G23)</f>
        <v>Cable red -27-</v>
      </c>
    </row>
    <row r="24" spans="2:9">
      <c r="B24" s="10">
        <v>28</v>
      </c>
      <c r="C24" s="3">
        <v>405816</v>
      </c>
      <c r="D24" s="3" t="s">
        <v>121</v>
      </c>
      <c r="E24" s="3" t="s">
        <v>51</v>
      </c>
      <c r="F24" s="3" t="s">
        <v>52</v>
      </c>
      <c r="G24" s="4" t="s">
        <v>52</v>
      </c>
      <c r="H24" s="7" t="str">
        <f>LEFT(IFERROR(VLOOKUP(TRIM(C24),[1]!Table_Query_from_BetcoViews[[AlternateID]:[MainSKU]],4,FALSE),C24),6)</f>
        <v>405816</v>
      </c>
      <c r="I24" s="7" t="str">
        <f>IFERROR(VLOOKUP(TRIM(C24),[1]!Table_Query_from_BetcoViews[[AlternateID]:[ItemDescr2]],5,FALSE),G24)</f>
        <v>7 Cables -28-</v>
      </c>
    </row>
    <row r="25" spans="2:9">
      <c r="B25" s="10">
        <v>29</v>
      </c>
      <c r="C25" s="3">
        <v>407175</v>
      </c>
      <c r="D25" s="3" t="s">
        <v>122</v>
      </c>
      <c r="E25" s="3" t="s">
        <v>53</v>
      </c>
      <c r="F25" s="3" t="s">
        <v>54</v>
      </c>
      <c r="G25" s="4" t="s">
        <v>54</v>
      </c>
      <c r="H25" s="7" t="str">
        <f>LEFT(IFERROR(VLOOKUP(TRIM(C25),[1]!Table_Query_from_BetcoViews[[AlternateID]:[MainSKU]],4,FALSE),C25),6)</f>
        <v>407175</v>
      </c>
      <c r="I25" s="7" t="str">
        <f>IFERROR(VLOOKUP(TRIM(C25),[1]!Table_Query_from_BetcoViews[[AlternateID]:[ItemDescr2]],5,FALSE),G25)</f>
        <v>Cable flat -29-</v>
      </c>
    </row>
    <row r="26" spans="2:9">
      <c r="B26" s="10">
        <v>30</v>
      </c>
      <c r="C26" s="3">
        <v>409637</v>
      </c>
      <c r="D26" s="3" t="s">
        <v>123</v>
      </c>
      <c r="E26" s="3" t="s">
        <v>55</v>
      </c>
      <c r="F26" s="3" t="s">
        <v>95</v>
      </c>
      <c r="G26" s="4" t="s">
        <v>56</v>
      </c>
      <c r="H26" s="7" t="str">
        <f>LEFT(IFERROR(VLOOKUP(TRIM(C26),[1]!Table_Query_from_BetcoViews[[AlternateID]:[MainSKU]],4,FALSE),C26),6)</f>
        <v>E82386</v>
      </c>
      <c r="I26" s="7" t="str">
        <f>IFERROR(VLOOKUP(TRIM(C26),[1]!Table_Query_from_BetcoViews[[AlternateID]:[ItemDescr2]],5,FALSE),G26)</f>
        <v>Diode w/ Terminal</v>
      </c>
    </row>
    <row r="27" spans="2:9">
      <c r="B27" s="10">
        <v>31</v>
      </c>
      <c r="C27" s="3">
        <v>405817</v>
      </c>
      <c r="D27" s="3" t="s">
        <v>124</v>
      </c>
      <c r="E27" s="3" t="s">
        <v>57</v>
      </c>
      <c r="F27" s="3" t="s">
        <v>58</v>
      </c>
      <c r="G27" s="4" t="s">
        <v>58</v>
      </c>
      <c r="H27" s="7" t="str">
        <f>LEFT(IFERROR(VLOOKUP(TRIM(C27),[1]!Table_Query_from_BetcoViews[[AlternateID]:[MainSKU]],4,FALSE),C27),6)</f>
        <v>405817</v>
      </c>
      <c r="I27" s="7" t="str">
        <f>IFERROR(VLOOKUP(TRIM(C27),[1]!Table_Query_from_BetcoViews[[AlternateID]:[ItemDescr2]],5,FALSE),G27)</f>
        <v>2 Cables blue-brown -31-</v>
      </c>
    </row>
    <row r="28" spans="2:9">
      <c r="B28" s="10">
        <v>33</v>
      </c>
      <c r="C28" s="3">
        <v>209381</v>
      </c>
      <c r="D28" s="3" t="s">
        <v>125</v>
      </c>
      <c r="E28" s="3" t="s">
        <v>59</v>
      </c>
      <c r="F28" s="3" t="s">
        <v>96</v>
      </c>
      <c r="G28" s="4" t="s">
        <v>60</v>
      </c>
      <c r="H28" s="7" t="str">
        <f>LEFT(IFERROR(VLOOKUP(TRIM(C28),[1]!Table_Query_from_BetcoViews[[AlternateID]:[MainSKU]],4,FALSE),C28),6)</f>
        <v>E81658</v>
      </c>
      <c r="I28" s="7" t="str">
        <f>IFERROR(VLOOKUP(TRIM(C28),[1]!Table_Query_from_BetcoViews[[AlternateID]:[ItemDescr2]],5,FALSE),G28)</f>
        <v>Cable</v>
      </c>
    </row>
    <row r="29" spans="2:9">
      <c r="B29" s="10">
        <v>34</v>
      </c>
      <c r="C29" s="3">
        <v>406322</v>
      </c>
      <c r="D29" s="3" t="s">
        <v>126</v>
      </c>
      <c r="E29" s="3" t="s">
        <v>61</v>
      </c>
      <c r="F29" s="3" t="s">
        <v>62</v>
      </c>
      <c r="G29" s="4" t="s">
        <v>62</v>
      </c>
      <c r="H29" s="7" t="str">
        <f>LEFT(IFERROR(VLOOKUP(TRIM(C29),[1]!Table_Query_from_BetcoViews[[AlternateID]:[MainSKU]],4,FALSE),C29),6)</f>
        <v>406322</v>
      </c>
      <c r="I29" s="7" t="str">
        <f>IFERROR(VLOOKUP(TRIM(C29),[1]!Table_Query_from_BetcoViews[[AlternateID]:[ItemDescr2]],5,FALSE),G29)</f>
        <v>2 Cables blue-brown -34-</v>
      </c>
    </row>
    <row r="30" spans="2:9">
      <c r="B30" s="9" t="s">
        <v>63</v>
      </c>
      <c r="C30" s="3">
        <v>405818</v>
      </c>
      <c r="D30" s="3" t="s">
        <v>127</v>
      </c>
      <c r="E30" s="3" t="s">
        <v>64</v>
      </c>
      <c r="F30" s="3" t="s">
        <v>97</v>
      </c>
      <c r="G30" s="4" t="s">
        <v>65</v>
      </c>
      <c r="H30" s="7" t="str">
        <f>LEFT(IFERROR(VLOOKUP(TRIM(C30),[1]!Table_Query_from_BetcoViews[[AlternateID]:[MainSKU]],4,FALSE),C30),6)</f>
        <v>E82548</v>
      </c>
      <c r="I30" s="7" t="str">
        <f>IFERROR(VLOOKUP(TRIM(C30),[1]!Table_Query_from_BetcoViews[[AlternateID]:[ItemDescr2]],5,FALSE),G30)</f>
        <v>Cable, Tripla</v>
      </c>
    </row>
    <row r="31" spans="2:9">
      <c r="B31" s="9" t="s">
        <v>66</v>
      </c>
      <c r="C31" s="3">
        <v>405819</v>
      </c>
      <c r="D31" s="3" t="s">
        <v>128</v>
      </c>
      <c r="E31" s="3" t="s">
        <v>67</v>
      </c>
      <c r="F31" s="3" t="s">
        <v>96</v>
      </c>
      <c r="G31" s="4" t="s">
        <v>68</v>
      </c>
      <c r="H31" s="7" t="str">
        <f>LEFT(IFERROR(VLOOKUP(TRIM(C31),[1]!Table_Query_from_BetcoViews[[AlternateID]:[MainSKU]],4,FALSE),C31),6)</f>
        <v>E82556</v>
      </c>
      <c r="I31" s="7" t="str">
        <f>IFERROR(VLOOKUP(TRIM(C31),[1]!Table_Query_from_BetcoViews[[AlternateID]:[ItemDescr2]],5,FALSE),G31)</f>
        <v>Cable</v>
      </c>
    </row>
    <row r="32" spans="2:9">
      <c r="B32" s="9" t="s">
        <v>69</v>
      </c>
      <c r="C32" s="3">
        <v>405820</v>
      </c>
      <c r="D32" s="3" t="s">
        <v>129</v>
      </c>
      <c r="E32" s="3" t="s">
        <v>70</v>
      </c>
      <c r="F32" s="3" t="s">
        <v>96</v>
      </c>
      <c r="G32" s="4" t="s">
        <v>71</v>
      </c>
      <c r="H32" s="7" t="str">
        <f>LEFT(IFERROR(VLOOKUP(TRIM(C32),[1]!Table_Query_from_BetcoViews[[AlternateID]:[MainSKU]],4,FALSE),C32),6)</f>
        <v>E82554</v>
      </c>
      <c r="I32" s="7" t="str">
        <f>IFERROR(VLOOKUP(TRIM(C32),[1]!Table_Query_from_BetcoViews[[AlternateID]:[ItemDescr2]],5,FALSE),G32)</f>
        <v>Cable</v>
      </c>
    </row>
    <row r="33" spans="2:9">
      <c r="B33" s="9" t="s">
        <v>72</v>
      </c>
      <c r="C33" s="3">
        <v>405821</v>
      </c>
      <c r="D33" s="3" t="s">
        <v>130</v>
      </c>
      <c r="E33" s="3" t="s">
        <v>73</v>
      </c>
      <c r="F33" s="3" t="s">
        <v>96</v>
      </c>
      <c r="G33" s="4" t="s">
        <v>74</v>
      </c>
      <c r="H33" s="7" t="str">
        <f>LEFT(IFERROR(VLOOKUP(TRIM(C33),[1]!Table_Query_from_BetcoViews[[AlternateID]:[MainSKU]],4,FALSE),C33),6)</f>
        <v>E82549</v>
      </c>
      <c r="I33" s="7" t="str">
        <f>IFERROR(VLOOKUP(TRIM(C33),[1]!Table_Query_from_BetcoViews[[AlternateID]:[ItemDescr2]],5,FALSE),G33)</f>
        <v>Cable</v>
      </c>
    </row>
    <row r="34" spans="2:9">
      <c r="B34" s="9" t="s">
        <v>75</v>
      </c>
      <c r="C34" s="3">
        <v>405822</v>
      </c>
      <c r="D34" s="3" t="s">
        <v>131</v>
      </c>
      <c r="E34" s="3" t="s">
        <v>76</v>
      </c>
      <c r="F34" s="3" t="s">
        <v>98</v>
      </c>
      <c r="G34" s="4" t="s">
        <v>77</v>
      </c>
      <c r="H34" s="7" t="str">
        <f>LEFT(IFERROR(VLOOKUP(TRIM(C34),[1]!Table_Query_from_BetcoViews[[AlternateID]:[MainSKU]],4,FALSE),C34),6)</f>
        <v>E82553</v>
      </c>
      <c r="I34" s="7" t="str">
        <f>IFERROR(VLOOKUP(TRIM(C34),[1]!Table_Query_from_BetcoViews[[AlternateID]:[ItemDescr2]],5,FALSE),G34)</f>
        <v>Wiring Harness, 4 x 0,5 x 650 E block connector</v>
      </c>
    </row>
    <row r="35" spans="2:9">
      <c r="B35" s="9" t="s">
        <v>78</v>
      </c>
      <c r="C35" s="3">
        <v>405823</v>
      </c>
      <c r="D35" s="3" t="s">
        <v>132</v>
      </c>
      <c r="E35" s="3" t="s">
        <v>79</v>
      </c>
      <c r="F35" s="3" t="s">
        <v>96</v>
      </c>
      <c r="G35" s="4" t="s">
        <v>80</v>
      </c>
      <c r="H35" s="7" t="str">
        <f>LEFT(IFERROR(VLOOKUP(TRIM(C35),[1]!Table_Query_from_BetcoViews[[AlternateID]:[MainSKU]],4,FALSE),C35),6)</f>
        <v>E82560</v>
      </c>
      <c r="I35" s="7" t="str">
        <f>IFERROR(VLOOKUP(TRIM(C35),[1]!Table_Query_from_BetcoViews[[AlternateID]:[ItemDescr2]],5,FALSE),G35)</f>
        <v>Cable</v>
      </c>
    </row>
    <row r="36" spans="2:9">
      <c r="B36" s="9" t="s">
        <v>81</v>
      </c>
      <c r="C36" s="3">
        <v>405824</v>
      </c>
      <c r="D36" s="3" t="s">
        <v>133</v>
      </c>
      <c r="E36" s="3" t="s">
        <v>82</v>
      </c>
      <c r="F36" s="3" t="s">
        <v>96</v>
      </c>
      <c r="G36" s="4" t="s">
        <v>83</v>
      </c>
      <c r="H36" s="7" t="str">
        <f>LEFT(IFERROR(VLOOKUP(TRIM(C36),[1]!Table_Query_from_BetcoViews[[AlternateID]:[MainSKU]],4,FALSE),C36),6)</f>
        <v>E82555</v>
      </c>
      <c r="I36" s="7" t="str">
        <f>IFERROR(VLOOKUP(TRIM(C36),[1]!Table_Query_from_BetcoViews[[AlternateID]:[ItemDescr2]],5,FALSE),G36)</f>
        <v>Cable</v>
      </c>
    </row>
    <row r="37" spans="2:9">
      <c r="B37" s="9" t="s">
        <v>84</v>
      </c>
      <c r="C37" s="3">
        <v>405825</v>
      </c>
      <c r="D37" s="3" t="s">
        <v>134</v>
      </c>
      <c r="E37" s="3" t="s">
        <v>85</v>
      </c>
      <c r="F37" s="3" t="s">
        <v>99</v>
      </c>
      <c r="G37" s="4" t="s">
        <v>86</v>
      </c>
      <c r="H37" s="7" t="str">
        <f>LEFT(IFERROR(VLOOKUP(TRIM(C37),[1]!Table_Query_from_BetcoViews[[AlternateID]:[MainSKU]],4,FALSE),C37),6)</f>
        <v>E82552</v>
      </c>
      <c r="I37" s="7" t="str">
        <f>IFERROR(VLOOKUP(TRIM(C37),[1]!Table_Query_from_BetcoViews[[AlternateID]:[ItemDescr2]],5,FALSE),G37)</f>
        <v>Wiring Harness, H block connector</v>
      </c>
    </row>
    <row r="38" spans="2:9">
      <c r="B38" s="9" t="s">
        <v>87</v>
      </c>
      <c r="C38" s="3">
        <v>405826</v>
      </c>
      <c r="D38" s="3" t="s">
        <v>135</v>
      </c>
      <c r="E38" s="3" t="s">
        <v>88</v>
      </c>
      <c r="F38" s="3" t="s">
        <v>96</v>
      </c>
      <c r="G38" s="4" t="s">
        <v>89</v>
      </c>
      <c r="H38" s="7" t="str">
        <f>LEFT(IFERROR(VLOOKUP(TRIM(C38),[1]!Table_Query_from_BetcoViews[[AlternateID]:[MainSKU]],4,FALSE),C38),6)</f>
        <v>E82468</v>
      </c>
      <c r="I38" s="7" t="str">
        <f>IFERROR(VLOOKUP(TRIM(C38),[1]!Table_Query_from_BetcoViews[[AlternateID]:[ItemDescr2]],5,FALSE),G38)</f>
        <v>Cable</v>
      </c>
    </row>
    <row r="39" spans="2:9">
      <c r="B39" s="9" t="s">
        <v>90</v>
      </c>
      <c r="C39" s="3">
        <v>405827</v>
      </c>
      <c r="D39" s="3" t="s">
        <v>136</v>
      </c>
      <c r="E39" s="3" t="s">
        <v>91</v>
      </c>
      <c r="F39" s="3" t="s">
        <v>96</v>
      </c>
      <c r="G39" s="4" t="s">
        <v>92</v>
      </c>
      <c r="H39" s="7" t="str">
        <f>LEFT(IFERROR(VLOOKUP(TRIM(C39),[1]!Table_Query_from_BetcoViews[[AlternateID]:[MainSKU]],4,FALSE),C39),6)</f>
        <v>E82543</v>
      </c>
      <c r="I39" s="7" t="str">
        <f>IFERROR(VLOOKUP(TRIM(C39),[1]!Table_Query_from_BetcoViews[[AlternateID]:[ItemDescr2]],5,FALSE),G39)</f>
        <v>Cable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39"/>
  <sheetViews>
    <sheetView tabSelected="1" workbookViewId="0">
      <selection activeCell="C2" sqref="C2"/>
    </sheetView>
  </sheetViews>
  <sheetFormatPr defaultRowHeight="15"/>
  <cols>
    <col min="1" max="1" width="5.28515625" customWidth="1"/>
    <col min="4" max="4" width="18" customWidth="1"/>
    <col min="5" max="5" width="43" customWidth="1"/>
  </cols>
  <sheetData>
    <row r="1" spans="2:5">
      <c r="B1" s="11"/>
      <c r="C1" s="1"/>
    </row>
    <row r="2" spans="2:5">
      <c r="B2" s="12" t="s">
        <v>0</v>
      </c>
      <c r="C2" s="17" t="s">
        <v>137</v>
      </c>
      <c r="D2" s="18" t="s">
        <v>2</v>
      </c>
      <c r="E2" s="19" t="s">
        <v>138</v>
      </c>
    </row>
    <row r="3" spans="2:5">
      <c r="B3" s="13" t="s">
        <v>4</v>
      </c>
      <c r="C3" s="14" t="s">
        <v>100</v>
      </c>
      <c r="D3" s="16" t="s">
        <v>5</v>
      </c>
      <c r="E3" s="16" t="s">
        <v>6</v>
      </c>
    </row>
    <row r="4" spans="2:5">
      <c r="B4" s="13" t="s">
        <v>7</v>
      </c>
      <c r="C4" s="14" t="s">
        <v>101</v>
      </c>
      <c r="D4" s="16" t="s">
        <v>8</v>
      </c>
      <c r="E4" s="16" t="s">
        <v>9</v>
      </c>
    </row>
    <row r="5" spans="2:5">
      <c r="B5" s="13" t="s">
        <v>10</v>
      </c>
      <c r="C5" s="16" t="s">
        <v>102</v>
      </c>
      <c r="D5" s="16" t="s">
        <v>11</v>
      </c>
      <c r="E5" s="16" t="s">
        <v>93</v>
      </c>
    </row>
    <row r="6" spans="2:5">
      <c r="B6" s="13" t="s">
        <v>13</v>
      </c>
      <c r="C6" s="14" t="s">
        <v>103</v>
      </c>
      <c r="D6" s="16" t="s">
        <v>14</v>
      </c>
      <c r="E6" s="16" t="s">
        <v>15</v>
      </c>
    </row>
    <row r="7" spans="2:5">
      <c r="B7" s="13" t="s">
        <v>16</v>
      </c>
      <c r="C7" s="14" t="s">
        <v>104</v>
      </c>
      <c r="D7" s="16" t="s">
        <v>17</v>
      </c>
      <c r="E7" s="16" t="s">
        <v>18</v>
      </c>
    </row>
    <row r="8" spans="2:5">
      <c r="B8" s="15">
        <v>11</v>
      </c>
      <c r="C8" s="14" t="s">
        <v>105</v>
      </c>
      <c r="D8" s="16" t="s">
        <v>19</v>
      </c>
      <c r="E8" s="16" t="s">
        <v>20</v>
      </c>
    </row>
    <row r="9" spans="2:5">
      <c r="B9" s="15">
        <v>12</v>
      </c>
      <c r="C9" s="14" t="s">
        <v>106</v>
      </c>
      <c r="D9" s="16" t="s">
        <v>21</v>
      </c>
      <c r="E9" s="16" t="s">
        <v>22</v>
      </c>
    </row>
    <row r="10" spans="2:5">
      <c r="B10" s="15">
        <v>13</v>
      </c>
      <c r="C10" s="14" t="s">
        <v>107</v>
      </c>
      <c r="D10" s="16" t="s">
        <v>23</v>
      </c>
      <c r="E10" s="16" t="s">
        <v>24</v>
      </c>
    </row>
    <row r="11" spans="2:5">
      <c r="B11" s="15">
        <v>14</v>
      </c>
      <c r="C11" s="14" t="s">
        <v>108</v>
      </c>
      <c r="D11" s="16" t="s">
        <v>25</v>
      </c>
      <c r="E11" s="16" t="s">
        <v>26</v>
      </c>
    </row>
    <row r="12" spans="2:5">
      <c r="B12" s="15">
        <v>15</v>
      </c>
      <c r="C12" s="14" t="s">
        <v>109</v>
      </c>
      <c r="D12" s="16" t="s">
        <v>27</v>
      </c>
      <c r="E12" s="16" t="s">
        <v>28</v>
      </c>
    </row>
    <row r="13" spans="2:5">
      <c r="B13" s="15">
        <v>16</v>
      </c>
      <c r="C13" s="14" t="s">
        <v>110</v>
      </c>
      <c r="D13" s="16" t="s">
        <v>29</v>
      </c>
      <c r="E13" s="16" t="s">
        <v>30</v>
      </c>
    </row>
    <row r="14" spans="2:5">
      <c r="B14" s="15">
        <v>18</v>
      </c>
      <c r="C14" s="14" t="s">
        <v>111</v>
      </c>
      <c r="D14" s="16" t="s">
        <v>31</v>
      </c>
      <c r="E14" s="16" t="s">
        <v>32</v>
      </c>
    </row>
    <row r="15" spans="2:5">
      <c r="B15" s="15">
        <v>19</v>
      </c>
      <c r="C15" s="14" t="s">
        <v>112</v>
      </c>
      <c r="D15" s="16" t="s">
        <v>33</v>
      </c>
      <c r="E15" s="16" t="s">
        <v>34</v>
      </c>
    </row>
    <row r="16" spans="2:5">
      <c r="B16" s="15">
        <v>20</v>
      </c>
      <c r="C16" s="14" t="s">
        <v>113</v>
      </c>
      <c r="D16" s="16" t="s">
        <v>35</v>
      </c>
      <c r="E16" s="16" t="s">
        <v>36</v>
      </c>
    </row>
    <row r="17" spans="2:5">
      <c r="B17" s="15">
        <v>21</v>
      </c>
      <c r="C17" s="14" t="s">
        <v>114</v>
      </c>
      <c r="D17" s="16" t="s">
        <v>37</v>
      </c>
      <c r="E17" s="16" t="s">
        <v>38</v>
      </c>
    </row>
    <row r="18" spans="2:5">
      <c r="B18" s="15">
        <v>22</v>
      </c>
      <c r="C18" s="14" t="s">
        <v>115</v>
      </c>
      <c r="D18" s="16" t="s">
        <v>39</v>
      </c>
      <c r="E18" s="16" t="s">
        <v>40</v>
      </c>
    </row>
    <row r="19" spans="2:5">
      <c r="B19" s="15">
        <v>23</v>
      </c>
      <c r="C19" s="14" t="s">
        <v>116</v>
      </c>
      <c r="D19" s="16" t="s">
        <v>41</v>
      </c>
      <c r="E19" s="16" t="s">
        <v>42</v>
      </c>
    </row>
    <row r="20" spans="2:5">
      <c r="B20" s="15">
        <v>24</v>
      </c>
      <c r="C20" s="14" t="s">
        <v>117</v>
      </c>
      <c r="D20" s="16" t="s">
        <v>43</v>
      </c>
      <c r="E20" s="16" t="s">
        <v>44</v>
      </c>
    </row>
    <row r="21" spans="2:5">
      <c r="B21" s="15">
        <v>25</v>
      </c>
      <c r="C21" s="14" t="s">
        <v>118</v>
      </c>
      <c r="D21" s="16" t="s">
        <v>45</v>
      </c>
      <c r="E21" s="16" t="s">
        <v>46</v>
      </c>
    </row>
    <row r="22" spans="2:5">
      <c r="B22" s="15">
        <v>26</v>
      </c>
      <c r="C22" s="16" t="s">
        <v>119</v>
      </c>
      <c r="D22" s="16" t="s">
        <v>47</v>
      </c>
      <c r="E22" s="16" t="s">
        <v>94</v>
      </c>
    </row>
    <row r="23" spans="2:5">
      <c r="B23" s="15">
        <v>27</v>
      </c>
      <c r="C23" s="14" t="s">
        <v>120</v>
      </c>
      <c r="D23" s="16" t="s">
        <v>49</v>
      </c>
      <c r="E23" s="16" t="s">
        <v>50</v>
      </c>
    </row>
    <row r="24" spans="2:5">
      <c r="B24" s="15">
        <v>28</v>
      </c>
      <c r="C24" s="14" t="s">
        <v>121</v>
      </c>
      <c r="D24" s="16" t="s">
        <v>51</v>
      </c>
      <c r="E24" s="16" t="s">
        <v>52</v>
      </c>
    </row>
    <row r="25" spans="2:5">
      <c r="B25" s="15">
        <v>29</v>
      </c>
      <c r="C25" s="14" t="s">
        <v>122</v>
      </c>
      <c r="D25" s="16" t="s">
        <v>53</v>
      </c>
      <c r="E25" s="16" t="s">
        <v>54</v>
      </c>
    </row>
    <row r="26" spans="2:5">
      <c r="B26" s="15">
        <v>30</v>
      </c>
      <c r="C26" s="16" t="s">
        <v>123</v>
      </c>
      <c r="D26" s="16" t="s">
        <v>55</v>
      </c>
      <c r="E26" s="16" t="s">
        <v>95</v>
      </c>
    </row>
    <row r="27" spans="2:5">
      <c r="B27" s="15">
        <v>31</v>
      </c>
      <c r="C27" s="14" t="s">
        <v>124</v>
      </c>
      <c r="D27" s="16" t="s">
        <v>57</v>
      </c>
      <c r="E27" s="16" t="s">
        <v>58</v>
      </c>
    </row>
    <row r="28" spans="2:5">
      <c r="B28" s="15">
        <v>33</v>
      </c>
      <c r="C28" s="16" t="s">
        <v>125</v>
      </c>
      <c r="D28" s="16" t="s">
        <v>59</v>
      </c>
      <c r="E28" s="16" t="s">
        <v>96</v>
      </c>
    </row>
    <row r="29" spans="2:5">
      <c r="B29" s="15">
        <v>34</v>
      </c>
      <c r="C29" s="14" t="s">
        <v>126</v>
      </c>
      <c r="D29" s="16" t="s">
        <v>61</v>
      </c>
      <c r="E29" s="16" t="s">
        <v>62</v>
      </c>
    </row>
    <row r="30" spans="2:5">
      <c r="B30" s="13" t="s">
        <v>63</v>
      </c>
      <c r="C30" s="16" t="s">
        <v>127</v>
      </c>
      <c r="D30" s="16" t="s">
        <v>64</v>
      </c>
      <c r="E30" s="16" t="s">
        <v>97</v>
      </c>
    </row>
    <row r="31" spans="2:5">
      <c r="B31" s="13" t="s">
        <v>66</v>
      </c>
      <c r="C31" s="16" t="s">
        <v>128</v>
      </c>
      <c r="D31" s="16" t="s">
        <v>67</v>
      </c>
      <c r="E31" s="16" t="s">
        <v>96</v>
      </c>
    </row>
    <row r="32" spans="2:5">
      <c r="B32" s="13" t="s">
        <v>69</v>
      </c>
      <c r="C32" s="16" t="s">
        <v>129</v>
      </c>
      <c r="D32" s="16" t="s">
        <v>70</v>
      </c>
      <c r="E32" s="16" t="s">
        <v>96</v>
      </c>
    </row>
    <row r="33" spans="2:5">
      <c r="B33" s="13" t="s">
        <v>72</v>
      </c>
      <c r="C33" s="16" t="s">
        <v>130</v>
      </c>
      <c r="D33" s="16" t="s">
        <v>73</v>
      </c>
      <c r="E33" s="16" t="s">
        <v>96</v>
      </c>
    </row>
    <row r="34" spans="2:5">
      <c r="B34" s="13" t="s">
        <v>75</v>
      </c>
      <c r="C34" s="16" t="s">
        <v>131</v>
      </c>
      <c r="D34" s="16" t="s">
        <v>76</v>
      </c>
      <c r="E34" s="16" t="s">
        <v>98</v>
      </c>
    </row>
    <row r="35" spans="2:5">
      <c r="B35" s="13" t="s">
        <v>78</v>
      </c>
      <c r="C35" s="16" t="s">
        <v>132</v>
      </c>
      <c r="D35" s="16" t="s">
        <v>79</v>
      </c>
      <c r="E35" s="16" t="s">
        <v>96</v>
      </c>
    </row>
    <row r="36" spans="2:5">
      <c r="B36" s="13" t="s">
        <v>81</v>
      </c>
      <c r="C36" s="16" t="s">
        <v>133</v>
      </c>
      <c r="D36" s="16" t="s">
        <v>82</v>
      </c>
      <c r="E36" s="16" t="s">
        <v>96</v>
      </c>
    </row>
    <row r="37" spans="2:5">
      <c r="B37" s="13" t="s">
        <v>84</v>
      </c>
      <c r="C37" s="16" t="s">
        <v>134</v>
      </c>
      <c r="D37" s="16" t="s">
        <v>85</v>
      </c>
      <c r="E37" s="16" t="s">
        <v>99</v>
      </c>
    </row>
    <row r="38" spans="2:5">
      <c r="B38" s="13" t="s">
        <v>87</v>
      </c>
      <c r="C38" s="16" t="s">
        <v>135</v>
      </c>
      <c r="D38" s="16" t="s">
        <v>88</v>
      </c>
      <c r="E38" s="16" t="s">
        <v>96</v>
      </c>
    </row>
    <row r="39" spans="2:5">
      <c r="B39" s="13" t="s">
        <v>90</v>
      </c>
      <c r="C39" s="16" t="s">
        <v>136</v>
      </c>
      <c r="D39" s="16" t="s">
        <v>91</v>
      </c>
      <c r="E39" s="16" t="s">
        <v>96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30E830-3A86-48BF-ACF8-B4AF775BE232}"/>
</file>

<file path=customXml/itemProps2.xml><?xml version="1.0" encoding="utf-8"?>
<ds:datastoreItem xmlns:ds="http://schemas.openxmlformats.org/officeDocument/2006/customXml" ds:itemID="{494C5ABD-23CE-472D-B732-3472C4CED24B}"/>
</file>

<file path=customXml/itemProps3.xml><?xml version="1.0" encoding="utf-8"?>
<ds:datastoreItem xmlns:ds="http://schemas.openxmlformats.org/officeDocument/2006/customXml" ds:itemID="{BF527994-0136-4812-BA3F-A830A03482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2010-08-11T18:39:18Z</cp:lastPrinted>
  <dcterms:created xsi:type="dcterms:W3CDTF">2010-08-11T16:35:32Z</dcterms:created>
  <dcterms:modified xsi:type="dcterms:W3CDTF">2010-08-11T18:39:28Z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